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t\Documents\Blogs\"/>
    </mc:Choice>
  </mc:AlternateContent>
  <xr:revisionPtr revIDLastSave="0" documentId="13_ncr:1_{9F664212-5921-4477-AA8A-C1EF0F2A0F6F}" xr6:coauthVersionLast="43" xr6:coauthVersionMax="43" xr10:uidLastSave="{00000000-0000-0000-0000-000000000000}"/>
  <bookViews>
    <workbookView xWindow="-110" yWindow="-110" windowWidth="22780" windowHeight="14660" xr2:uid="{1885992B-5D8F-45B6-916F-FF7F98C3832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5" i="1" l="1"/>
  <c r="I36" i="1"/>
  <c r="F28" i="1"/>
  <c r="G28" i="1"/>
  <c r="H28" i="1"/>
  <c r="F29" i="1"/>
  <c r="G29" i="1"/>
  <c r="H29" i="1"/>
  <c r="F30" i="1"/>
  <c r="G30" i="1"/>
  <c r="H30" i="1"/>
  <c r="F31" i="1"/>
  <c r="G31" i="1"/>
  <c r="H31" i="1"/>
  <c r="F32" i="1"/>
  <c r="G32" i="1"/>
  <c r="H32" i="1"/>
  <c r="G26" i="1"/>
  <c r="H26" i="1"/>
  <c r="G27" i="1"/>
  <c r="H27" i="1"/>
  <c r="F26" i="1"/>
  <c r="F27" i="1"/>
  <c r="C6" i="1"/>
  <c r="C7" i="1"/>
  <c r="C8" i="1"/>
  <c r="C9" i="1"/>
  <c r="C10" i="1"/>
  <c r="C5" i="1"/>
  <c r="D8" i="1"/>
  <c r="D9" i="1"/>
  <c r="D10" i="1"/>
  <c r="C32" i="1"/>
  <c r="D32" i="1"/>
  <c r="E32" i="1"/>
  <c r="C26" i="1"/>
  <c r="D26" i="1"/>
  <c r="E26" i="1"/>
  <c r="E27" i="1"/>
  <c r="E31" i="1"/>
  <c r="E30" i="1"/>
  <c r="E29" i="1"/>
  <c r="E28" i="1"/>
  <c r="D31" i="1"/>
  <c r="D30" i="1"/>
  <c r="D29" i="1"/>
  <c r="D28" i="1"/>
  <c r="D27" i="1"/>
  <c r="C27" i="1"/>
  <c r="C28" i="1"/>
  <c r="C29" i="1"/>
  <c r="C30" i="1"/>
  <c r="C31" i="1"/>
  <c r="E25" i="1"/>
  <c r="D25" i="1"/>
  <c r="C25" i="1"/>
  <c r="D5" i="1"/>
  <c r="D6" i="1"/>
  <c r="D7" i="1"/>
  <c r="F33" i="1" l="1"/>
  <c r="H33" i="1"/>
  <c r="G33" i="1"/>
  <c r="I33" i="1" l="1"/>
  <c r="I34" i="1" s="1"/>
</calcChain>
</file>

<file path=xl/sharedStrings.xml><?xml version="1.0" encoding="utf-8"?>
<sst xmlns="http://schemas.openxmlformats.org/spreadsheetml/2006/main" count="48" uniqueCount="33">
  <si>
    <t>Sun</t>
  </si>
  <si>
    <t>Mon</t>
  </si>
  <si>
    <t>Tue</t>
  </si>
  <si>
    <t>Wed</t>
  </si>
  <si>
    <t>Thu</t>
  </si>
  <si>
    <t>Fri</t>
  </si>
  <si>
    <t>Sat</t>
  </si>
  <si>
    <t>Start</t>
  </si>
  <si>
    <t>A1</t>
  </si>
  <si>
    <t>A2</t>
  </si>
  <si>
    <t>A3</t>
  </si>
  <si>
    <t>Ex Rate</t>
  </si>
  <si>
    <t>Stop</t>
  </si>
  <si>
    <t>Costs</t>
  </si>
  <si>
    <t>Total Hours</t>
  </si>
  <si>
    <t>Total Cost</t>
  </si>
  <si>
    <t>Per Week</t>
  </si>
  <si>
    <t>Per Year</t>
  </si>
  <si>
    <t>USD</t>
  </si>
  <si>
    <t>AUD</t>
  </si>
  <si>
    <t>USD Per Hour</t>
  </si>
  <si>
    <t>Monthly</t>
  </si>
  <si>
    <t>A4</t>
  </si>
  <si>
    <t>A5</t>
  </si>
  <si>
    <t>A6</t>
  </si>
  <si>
    <t>Capacity</t>
  </si>
  <si>
    <t>Hours Of Operation</t>
  </si>
  <si>
    <t>Cost Calculation</t>
  </si>
  <si>
    <t>AUD to USD</t>
  </si>
  <si>
    <t>Peak Renders Per Hour</t>
  </si>
  <si>
    <t>Pro Licence Cost</t>
  </si>
  <si>
    <t>Equivelant Pro Licences</t>
  </si>
  <si>
    <t>Per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</si>
</sst>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">
    <xf numFmtId="0" fontId="0" fillId="0" borderId="0" xfId="0"/>
    <xf numFmtId="44" fontId="0" fillId="0" borderId="0" xfId="2" applyFont="1"/>
    <xf numFmtId="44" fontId="0" fillId="0" borderId="0" xfId="0" applyNumberFormat="1"/>
    <xf numFmtId="0" fontId="0" fillId="0" borderId="0" xfId="0" applyAlignment="1">
      <alignment horizontal="center"/>
    </xf>
    <xf numFmtId="43" fontId="0" fillId="0" borderId="0" xfId="1" applyFont="1"/>
    <xf numFmtId="44" fontId="0" fillId="0" borderId="1" xfId="0" applyNumberFormat="1" applyBorder="1"/>
    <xf numFmtId="0" fontId="0" fillId="2" borderId="0" xfId="0" applyFill="1"/>
    <xf numFmtId="20" fontId="0" fillId="2" borderId="0" xfId="0" applyNumberFormat="1" applyFill="1"/>
    <xf numFmtId="0" fontId="2" fillId="3" borderId="0" xfId="0" applyFont="1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C8EF3-AC03-4DFE-B181-BB56821EA4AE}">
  <dimension ref="A1:J36"/>
  <sheetViews>
    <sheetView tabSelected="1" workbookViewId="0">
      <selection activeCell="J36" sqref="J36"/>
    </sheetView>
  </sheetViews>
  <sheetFormatPr defaultRowHeight="14.5" x14ac:dyDescent="0.35"/>
  <cols>
    <col min="1" max="1" width="14.26953125" bestFit="1" customWidth="1"/>
    <col min="2" max="2" width="11.08984375" bestFit="1" customWidth="1"/>
    <col min="3" max="8" width="13.453125" customWidth="1"/>
    <col min="9" max="9" width="10.08984375" bestFit="1" customWidth="1"/>
  </cols>
  <sheetData>
    <row r="1" spans="1:8" x14ac:dyDescent="0.35">
      <c r="A1" t="s">
        <v>11</v>
      </c>
      <c r="B1" s="1">
        <v>0.72</v>
      </c>
      <c r="C1" t="s">
        <v>28</v>
      </c>
    </row>
    <row r="2" spans="1:8" x14ac:dyDescent="0.35">
      <c r="A2" t="s">
        <v>30</v>
      </c>
      <c r="B2" s="1">
        <v>9.9</v>
      </c>
      <c r="C2" t="s">
        <v>18</v>
      </c>
    </row>
    <row r="4" spans="1:8" x14ac:dyDescent="0.35">
      <c r="A4" t="s">
        <v>21</v>
      </c>
      <c r="B4" t="s">
        <v>19</v>
      </c>
      <c r="C4" t="s">
        <v>18</v>
      </c>
      <c r="D4" t="s">
        <v>20</v>
      </c>
      <c r="E4" t="s">
        <v>29</v>
      </c>
    </row>
    <row r="5" spans="1:8" x14ac:dyDescent="0.35">
      <c r="A5" t="s">
        <v>8</v>
      </c>
      <c r="B5" s="1">
        <v>1029</v>
      </c>
      <c r="C5" s="1">
        <f>B5*$B$1</f>
        <v>740.88</v>
      </c>
      <c r="D5" s="2">
        <f>C5*12/(365*24)</f>
        <v>1.014904109589041</v>
      </c>
      <c r="E5">
        <v>300</v>
      </c>
    </row>
    <row r="6" spans="1:8" x14ac:dyDescent="0.35">
      <c r="A6" t="s">
        <v>9</v>
      </c>
      <c r="B6" s="1">
        <v>2051</v>
      </c>
      <c r="C6" s="1">
        <f t="shared" ref="C6:C10" si="0">B6*$B$1</f>
        <v>1476.72</v>
      </c>
      <c r="D6" s="2">
        <f t="shared" ref="D6:D10" si="1">C6*12/(365*24)</f>
        <v>2.022904109589041</v>
      </c>
      <c r="E6">
        <v>600</v>
      </c>
    </row>
    <row r="7" spans="1:8" x14ac:dyDescent="0.35">
      <c r="A7" t="s">
        <v>10</v>
      </c>
      <c r="B7" s="1">
        <v>4110</v>
      </c>
      <c r="C7" s="1">
        <f t="shared" si="0"/>
        <v>2959.2</v>
      </c>
      <c r="D7" s="2">
        <f t="shared" si="1"/>
        <v>4.0536986301369859</v>
      </c>
      <c r="E7">
        <v>1200</v>
      </c>
    </row>
    <row r="8" spans="1:8" x14ac:dyDescent="0.35">
      <c r="A8" t="s">
        <v>22</v>
      </c>
      <c r="B8" s="1">
        <v>8229</v>
      </c>
      <c r="C8" s="1">
        <f t="shared" si="0"/>
        <v>5924.88</v>
      </c>
      <c r="D8" s="2">
        <f t="shared" si="1"/>
        <v>8.1162739726027393</v>
      </c>
      <c r="E8">
        <v>2400</v>
      </c>
    </row>
    <row r="9" spans="1:8" x14ac:dyDescent="0.35">
      <c r="A9" t="s">
        <v>23</v>
      </c>
      <c r="B9" s="1">
        <v>16467</v>
      </c>
      <c r="C9" s="1">
        <f t="shared" si="0"/>
        <v>11856.24</v>
      </c>
      <c r="D9" s="2">
        <f t="shared" si="1"/>
        <v>16.241424657534246</v>
      </c>
      <c r="E9">
        <v>4800</v>
      </c>
    </row>
    <row r="10" spans="1:8" x14ac:dyDescent="0.35">
      <c r="A10" t="s">
        <v>24</v>
      </c>
      <c r="B10" s="1">
        <v>32944</v>
      </c>
      <c r="C10" s="1">
        <f t="shared" si="0"/>
        <v>23719.68</v>
      </c>
      <c r="D10" s="2">
        <f t="shared" si="1"/>
        <v>32.492712328767126</v>
      </c>
      <c r="E10">
        <v>9600</v>
      </c>
    </row>
    <row r="12" spans="1:8" x14ac:dyDescent="0.35">
      <c r="A12" s="8" t="s">
        <v>26</v>
      </c>
      <c r="B12" s="8"/>
      <c r="C12" s="8"/>
      <c r="D12" s="8"/>
      <c r="E12" s="8"/>
      <c r="F12" s="8"/>
      <c r="G12" s="8"/>
      <c r="H12" s="8"/>
    </row>
    <row r="13" spans="1:8" x14ac:dyDescent="0.35">
      <c r="A13" t="s">
        <v>25</v>
      </c>
      <c r="C13" s="6" t="s">
        <v>8</v>
      </c>
      <c r="E13" s="6" t="s">
        <v>9</v>
      </c>
      <c r="G13" s="6" t="s">
        <v>8</v>
      </c>
    </row>
    <row r="14" spans="1:8" x14ac:dyDescent="0.35">
      <c r="C14" t="s">
        <v>7</v>
      </c>
      <c r="D14" t="s">
        <v>12</v>
      </c>
      <c r="E14" t="s">
        <v>7</v>
      </c>
      <c r="F14" t="s">
        <v>12</v>
      </c>
      <c r="G14" t="s">
        <v>7</v>
      </c>
      <c r="H14" t="s">
        <v>12</v>
      </c>
    </row>
    <row r="15" spans="1:8" x14ac:dyDescent="0.35">
      <c r="B15" t="s">
        <v>0</v>
      </c>
      <c r="C15" s="6"/>
      <c r="D15" s="6"/>
      <c r="E15" s="6"/>
      <c r="F15" s="6"/>
      <c r="G15" s="6"/>
      <c r="H15" s="6"/>
    </row>
    <row r="16" spans="1:8" x14ac:dyDescent="0.35">
      <c r="B16" t="s">
        <v>1</v>
      </c>
      <c r="C16" s="7">
        <v>0.29166666666666669</v>
      </c>
      <c r="D16" s="7">
        <v>0.33333333333333331</v>
      </c>
      <c r="E16" s="7">
        <v>0.33333333333333331</v>
      </c>
      <c r="F16" s="7">
        <v>0.41666666666666669</v>
      </c>
      <c r="G16" s="7">
        <v>0.41666666666666669</v>
      </c>
      <c r="H16" s="7">
        <v>0.75</v>
      </c>
    </row>
    <row r="17" spans="1:8" x14ac:dyDescent="0.35">
      <c r="B17" t="s">
        <v>2</v>
      </c>
      <c r="C17" s="7">
        <v>0.29166666666666669</v>
      </c>
      <c r="D17" s="7">
        <v>0.33333333333333331</v>
      </c>
      <c r="E17" s="7">
        <v>0.33333333333333331</v>
      </c>
      <c r="F17" s="7">
        <v>0.41666666666666669</v>
      </c>
      <c r="G17" s="7">
        <v>0.41666666666666669</v>
      </c>
      <c r="H17" s="7">
        <v>0.75</v>
      </c>
    </row>
    <row r="18" spans="1:8" x14ac:dyDescent="0.35">
      <c r="B18" t="s">
        <v>3</v>
      </c>
      <c r="C18" s="7">
        <v>0.29166666666666669</v>
      </c>
      <c r="D18" s="7">
        <v>0.33333333333333331</v>
      </c>
      <c r="E18" s="7">
        <v>0.33333333333333331</v>
      </c>
      <c r="F18" s="7">
        <v>0.41666666666666669</v>
      </c>
      <c r="G18" s="7">
        <v>0.41666666666666669</v>
      </c>
      <c r="H18" s="7">
        <v>0.75</v>
      </c>
    </row>
    <row r="19" spans="1:8" x14ac:dyDescent="0.35">
      <c r="B19" t="s">
        <v>4</v>
      </c>
      <c r="C19" s="7">
        <v>0.29166666666666669</v>
      </c>
      <c r="D19" s="7">
        <v>0.33333333333333331</v>
      </c>
      <c r="E19" s="7">
        <v>0.33333333333333331</v>
      </c>
      <c r="F19" s="7">
        <v>0.41666666666666669</v>
      </c>
      <c r="G19" s="7">
        <v>0.41666666666666669</v>
      </c>
      <c r="H19" s="7">
        <v>0.75</v>
      </c>
    </row>
    <row r="20" spans="1:8" x14ac:dyDescent="0.35">
      <c r="B20" t="s">
        <v>5</v>
      </c>
      <c r="C20" s="7">
        <v>0.29166666666666669</v>
      </c>
      <c r="D20" s="7">
        <v>0.33333333333333331</v>
      </c>
      <c r="E20" s="7">
        <v>0.33333333333333331</v>
      </c>
      <c r="F20" s="7">
        <v>0.41666666666666669</v>
      </c>
      <c r="G20" s="7">
        <v>0.41666666666666669</v>
      </c>
      <c r="H20" s="7">
        <v>0.75</v>
      </c>
    </row>
    <row r="21" spans="1:8" x14ac:dyDescent="0.35">
      <c r="B21" t="s">
        <v>6</v>
      </c>
      <c r="C21" s="6"/>
      <c r="D21" s="6"/>
      <c r="E21" s="6"/>
      <c r="F21" s="6"/>
      <c r="G21" s="6"/>
      <c r="H21" s="6"/>
    </row>
    <row r="23" spans="1:8" x14ac:dyDescent="0.35">
      <c r="A23" s="8" t="s">
        <v>27</v>
      </c>
      <c r="B23" s="8"/>
      <c r="C23" s="8"/>
      <c r="D23" s="8"/>
      <c r="E23" s="8"/>
      <c r="F23" s="8"/>
      <c r="G23" s="8"/>
      <c r="H23" s="8"/>
    </row>
    <row r="24" spans="1:8" x14ac:dyDescent="0.35">
      <c r="C24" s="3" t="s">
        <v>14</v>
      </c>
      <c r="D24" s="3"/>
      <c r="E24" s="3"/>
      <c r="F24" s="3" t="s">
        <v>15</v>
      </c>
      <c r="G24" s="3"/>
      <c r="H24" s="3"/>
    </row>
    <row r="25" spans="1:8" x14ac:dyDescent="0.35">
      <c r="C25" t="str">
        <f>C13</f>
        <v>A1</v>
      </c>
      <c r="D25" t="str">
        <f>E13</f>
        <v>A2</v>
      </c>
      <c r="E25" t="str">
        <f>G13</f>
        <v>A1</v>
      </c>
    </row>
    <row r="26" spans="1:8" x14ac:dyDescent="0.35">
      <c r="A26" t="s">
        <v>13</v>
      </c>
      <c r="B26" t="s">
        <v>0</v>
      </c>
      <c r="C26" s="4">
        <f>(D15-C15)*24</f>
        <v>0</v>
      </c>
      <c r="D26" s="4">
        <f>(F15-E15)*24</f>
        <v>0</v>
      </c>
      <c r="E26" s="4">
        <f>(H15-G15)*24</f>
        <v>0</v>
      </c>
      <c r="F26" s="1">
        <f>VLOOKUP(C$25,$A$5:$D$10,4,0)*C26</f>
        <v>0</v>
      </c>
      <c r="G26" s="1">
        <f t="shared" ref="G26:H27" si="2">VLOOKUP(D$25,$A$5:$D$10,4,0)*D26</f>
        <v>0</v>
      </c>
      <c r="H26" s="1">
        <f t="shared" si="2"/>
        <v>0</v>
      </c>
    </row>
    <row r="27" spans="1:8" x14ac:dyDescent="0.35">
      <c r="B27" t="s">
        <v>1</v>
      </c>
      <c r="C27" s="4">
        <f>(D16-C16)*24</f>
        <v>0.99999999999999911</v>
      </c>
      <c r="D27" s="4">
        <f>(F16-E16)*24</f>
        <v>2.0000000000000009</v>
      </c>
      <c r="E27" s="4">
        <f>(H16-G16)*24</f>
        <v>8</v>
      </c>
      <c r="F27" s="1">
        <f>VLOOKUP(C$25,$A$5:$D$10,4,0)*C27</f>
        <v>1.0149041095890401</v>
      </c>
      <c r="G27" s="1">
        <f t="shared" si="2"/>
        <v>4.0458082191780838</v>
      </c>
      <c r="H27" s="1">
        <f t="shared" si="2"/>
        <v>8.1192328767123279</v>
      </c>
    </row>
    <row r="28" spans="1:8" x14ac:dyDescent="0.35">
      <c r="B28" t="s">
        <v>2</v>
      </c>
      <c r="C28" s="4">
        <f>(D17-C17)*24</f>
        <v>0.99999999999999911</v>
      </c>
      <c r="D28" s="4">
        <f>(F17-E17)*24</f>
        <v>2.0000000000000009</v>
      </c>
      <c r="E28" s="4">
        <f>(H17-G17)*24</f>
        <v>8</v>
      </c>
      <c r="F28" s="1">
        <f t="shared" ref="F28:F32" si="3">VLOOKUP(C$25,$A$5:$D$10,4,0)*C28</f>
        <v>1.0149041095890401</v>
      </c>
      <c r="G28" s="1">
        <f t="shared" ref="G28:G32" si="4">VLOOKUP(D$25,$A$5:$D$10,4,0)*D28</f>
        <v>4.0458082191780838</v>
      </c>
      <c r="H28" s="1">
        <f t="shared" ref="H28:H32" si="5">VLOOKUP(E$25,$A$5:$D$10,4,0)*E28</f>
        <v>8.1192328767123279</v>
      </c>
    </row>
    <row r="29" spans="1:8" x14ac:dyDescent="0.35">
      <c r="B29" t="s">
        <v>3</v>
      </c>
      <c r="C29" s="4">
        <f>(D18-C18)*24</f>
        <v>0.99999999999999911</v>
      </c>
      <c r="D29" s="4">
        <f>(F18-E18)*24</f>
        <v>2.0000000000000009</v>
      </c>
      <c r="E29" s="4">
        <f>(H18-G18)*24</f>
        <v>8</v>
      </c>
      <c r="F29" s="1">
        <f t="shared" si="3"/>
        <v>1.0149041095890401</v>
      </c>
      <c r="G29" s="1">
        <f t="shared" si="4"/>
        <v>4.0458082191780838</v>
      </c>
      <c r="H29" s="1">
        <f t="shared" si="5"/>
        <v>8.1192328767123279</v>
      </c>
    </row>
    <row r="30" spans="1:8" x14ac:dyDescent="0.35">
      <c r="B30" t="s">
        <v>4</v>
      </c>
      <c r="C30" s="4">
        <f>(D19-C19)*24</f>
        <v>0.99999999999999911</v>
      </c>
      <c r="D30" s="4">
        <f>(F19-E19)*24</f>
        <v>2.0000000000000009</v>
      </c>
      <c r="E30" s="4">
        <f>(H19-G19)*24</f>
        <v>8</v>
      </c>
      <c r="F30" s="1">
        <f t="shared" si="3"/>
        <v>1.0149041095890401</v>
      </c>
      <c r="G30" s="1">
        <f t="shared" si="4"/>
        <v>4.0458082191780838</v>
      </c>
      <c r="H30" s="1">
        <f t="shared" si="5"/>
        <v>8.1192328767123279</v>
      </c>
    </row>
    <row r="31" spans="1:8" x14ac:dyDescent="0.35">
      <c r="B31" t="s">
        <v>5</v>
      </c>
      <c r="C31" s="4">
        <f>(D20-C20)*24</f>
        <v>0.99999999999999911</v>
      </c>
      <c r="D31" s="4">
        <f>(F20-E20)*24</f>
        <v>2.0000000000000009</v>
      </c>
      <c r="E31" s="4">
        <f>(H20-G20)*24</f>
        <v>8</v>
      </c>
      <c r="F31" s="1">
        <f t="shared" si="3"/>
        <v>1.0149041095890401</v>
      </c>
      <c r="G31" s="1">
        <f t="shared" si="4"/>
        <v>4.0458082191780838</v>
      </c>
      <c r="H31" s="1">
        <f t="shared" si="5"/>
        <v>8.1192328767123279</v>
      </c>
    </row>
    <row r="32" spans="1:8" x14ac:dyDescent="0.35">
      <c r="B32" t="s">
        <v>6</v>
      </c>
      <c r="C32" s="4">
        <f>(D21-C21)*24</f>
        <v>0</v>
      </c>
      <c r="D32" s="4">
        <f>(F21-E21)*24</f>
        <v>0</v>
      </c>
      <c r="E32" s="4">
        <f>(H21-G21)*24</f>
        <v>0</v>
      </c>
      <c r="F32" s="1">
        <f t="shared" si="3"/>
        <v>0</v>
      </c>
      <c r="G32" s="1">
        <f t="shared" si="4"/>
        <v>0</v>
      </c>
      <c r="H32" s="1">
        <f t="shared" si="5"/>
        <v>0</v>
      </c>
    </row>
    <row r="33" spans="6:10" ht="15" thickBot="1" x14ac:dyDescent="0.4">
      <c r="F33" s="5">
        <f>SUM(F26:F32)</f>
        <v>5.0745205479452</v>
      </c>
      <c r="G33" s="5">
        <f t="shared" ref="G33:H33" si="6">SUM(G26:G32)</f>
        <v>20.22904109589042</v>
      </c>
      <c r="H33" s="5">
        <f t="shared" si="6"/>
        <v>40.596164383561643</v>
      </c>
      <c r="I33" s="2">
        <f>SUM(F33:H33)</f>
        <v>65.899726027397264</v>
      </c>
      <c r="J33" t="s">
        <v>16</v>
      </c>
    </row>
    <row r="34" spans="6:10" ht="15" thickTop="1" x14ac:dyDescent="0.35">
      <c r="I34" s="2">
        <f>I33*52</f>
        <v>3426.7857534246577</v>
      </c>
      <c r="J34" t="s">
        <v>17</v>
      </c>
    </row>
    <row r="35" spans="6:10" x14ac:dyDescent="0.35">
      <c r="I35" s="2">
        <f>I34/12</f>
        <v>285.56547945205483</v>
      </c>
      <c r="J35" t="s">
        <v>32</v>
      </c>
    </row>
    <row r="36" spans="6:10" x14ac:dyDescent="0.35">
      <c r="I36">
        <f>ROUNDUP(I34/(B2*12),0)</f>
        <v>29</v>
      </c>
      <c r="J36" t="s">
        <v>31</v>
      </c>
    </row>
  </sheetData>
  <mergeCells count="4">
    <mergeCell ref="C24:E24"/>
    <mergeCell ref="F24:H24"/>
    <mergeCell ref="A12:H12"/>
    <mergeCell ref="A23:H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Allington</dc:creator>
  <cp:lastModifiedBy>Matt Allington</cp:lastModifiedBy>
  <dcterms:created xsi:type="dcterms:W3CDTF">2019-04-08T21:37:23Z</dcterms:created>
  <dcterms:modified xsi:type="dcterms:W3CDTF">2019-04-08T21:59:11Z</dcterms:modified>
</cp:coreProperties>
</file>